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.." sheetId="1" r:id="rId1"/>
    <sheet name="Prioritari" sheetId="2" r:id="rId2"/>
    <sheet name="Riserva" sheetId="3" r:id="rId3"/>
  </sheets>
  <definedNames>
    <definedName name="_xlnm.Print_Area" localSheetId="1">'Prioritari'!$A$1:$F$25</definedName>
  </definedNames>
  <calcPr fullCalcOnLoad="1"/>
</workbook>
</file>

<file path=xl/sharedStrings.xml><?xml version="1.0" encoding="utf-8"?>
<sst xmlns="http://schemas.openxmlformats.org/spreadsheetml/2006/main" count="97" uniqueCount="78">
  <si>
    <t>PC 101</t>
  </si>
  <si>
    <t>PC 102</t>
  </si>
  <si>
    <t>PC 103</t>
  </si>
  <si>
    <t>PC 104</t>
  </si>
  <si>
    <t>PC 105</t>
  </si>
  <si>
    <t>PC 106</t>
  </si>
  <si>
    <t>PC 107</t>
  </si>
  <si>
    <t>PC 108</t>
  </si>
  <si>
    <t>PC 109</t>
  </si>
  <si>
    <t>PC 110</t>
  </si>
  <si>
    <t>PC 111</t>
  </si>
  <si>
    <t>PC 112</t>
  </si>
  <si>
    <t>PC 113</t>
  </si>
  <si>
    <t>Titolo progetto</t>
  </si>
  <si>
    <t>Contributo richiesto</t>
  </si>
  <si>
    <t>Provincia di Piacenza</t>
  </si>
  <si>
    <t>Comune di Bettola</t>
  </si>
  <si>
    <t>Comune di Ferriere</t>
  </si>
  <si>
    <t>Comune di Gropparello</t>
  </si>
  <si>
    <t>Comune di Morfasso</t>
  </si>
  <si>
    <t>Comune di Vernasca</t>
  </si>
  <si>
    <t>Comune di Bobbio</t>
  </si>
  <si>
    <t>Ristrutturazione centro Polifunzionale Località "Le Forche"</t>
  </si>
  <si>
    <t>Riqualificazione urbana capoluogo</t>
  </si>
  <si>
    <t>Completamento e collegamento struttura polifunzionale per anziani</t>
  </si>
  <si>
    <t>Riqualificazione urbana  Borgo Vigoleno</t>
  </si>
  <si>
    <t xml:space="preserve"> Opere di valorizzazione ambientale in aree SIC</t>
  </si>
  <si>
    <t>Interventi di riqualificazione urbana nei borghi rurali</t>
  </si>
  <si>
    <t>Recupero ex area Foro Boario</t>
  </si>
  <si>
    <t>Sistemazione Area Archeologica</t>
  </si>
  <si>
    <t>PC114</t>
  </si>
  <si>
    <t>CM Valli Nure e Arda</t>
  </si>
  <si>
    <t>PC115</t>
  </si>
  <si>
    <t>CM Appennino Piacentino</t>
  </si>
  <si>
    <t>Centri e servizi per turismo rurale (1° stralcio)</t>
  </si>
  <si>
    <t>PC116</t>
  </si>
  <si>
    <t>PC117</t>
  </si>
  <si>
    <t>Centri servizio anziani e disabili (1° stralcio)</t>
  </si>
  <si>
    <t>PC118</t>
  </si>
  <si>
    <t>PC119</t>
  </si>
  <si>
    <t>C.M. Valli Nure e Arda</t>
  </si>
  <si>
    <t>Interventi Turistici Lago di Mignano</t>
  </si>
  <si>
    <t>PC120</t>
  </si>
  <si>
    <t>PC121</t>
  </si>
  <si>
    <t xml:space="preserve">Comune di Gropparello </t>
  </si>
  <si>
    <t>PC122</t>
  </si>
  <si>
    <t>PC123</t>
  </si>
  <si>
    <t>Comunità Montana Appennino Piacentino</t>
  </si>
  <si>
    <t>Comunità Montana Appenino Piacentino</t>
  </si>
  <si>
    <t>Interventi di riqualificazione urbana</t>
  </si>
  <si>
    <t>Interventi di difesa ambientale e sistemazione collegamento tra Parco Monte Moria e sito archeologico di Veleja</t>
  </si>
  <si>
    <t>Comune di Travo **</t>
  </si>
  <si>
    <t>Comune di Farini *</t>
  </si>
  <si>
    <t xml:space="preserve">Riqualificazione urbana e di percorsi  turistici </t>
  </si>
  <si>
    <t>Riqualificazione area sportiva</t>
  </si>
  <si>
    <t>Obiettivo 2 2000-2006 Asse 2 Programmazione negoziata per lo sviluppo locale</t>
  </si>
  <si>
    <t>Misura 2.2 Programmazione negoziata per lo sviluppo locale</t>
  </si>
  <si>
    <t>Nr. Progressivo</t>
  </si>
  <si>
    <t>Codice progetto</t>
  </si>
  <si>
    <t>Destinatario</t>
  </si>
  <si>
    <t xml:space="preserve">Importo Totale </t>
  </si>
  <si>
    <t>Quota % cofinanziamento</t>
  </si>
  <si>
    <t>TOTALE RISERVA</t>
  </si>
  <si>
    <t>TOTALE PRIORITARI</t>
  </si>
  <si>
    <t>**  il progetto potrà essere finanziato solo successivamente all'acquisizione della disponibilità dell'area e delle relative autorizzazioni previste nella scheda progetto.</t>
  </si>
  <si>
    <t>Data Conferenza di Programma:</t>
  </si>
  <si>
    <t>Completamento  Rete fognaria di Farini, Borgaglia, Campeggio Le Rossane</t>
  </si>
  <si>
    <t>Elenco Progetti di riserva - Area Obiettivo 2</t>
  </si>
  <si>
    <t>Integrazione, completamento, adeguamento ed arredo urbano dislocati nei Comuni di Bettola, Morfasso e Vernasca. (1° stralcio)</t>
  </si>
  <si>
    <t>Integrazione, completamento, adeguamento ed arredo urbano dislocati nei Comuni di Bettola, Morfasso e Vernasca. (2° stralcio)</t>
  </si>
  <si>
    <t>Nuova Urbe 2 - Intervento di riqualificazione urbana (1°stralcio)</t>
  </si>
  <si>
    <t>Nuova Urbe 2 - Interventi di riqualificazione urbana (2°stralcio)</t>
  </si>
  <si>
    <t>Qualifificazione Rifugio Monte Moria (1°stralcio)</t>
  </si>
  <si>
    <t>Qualificazione Rifugio Monte Moria (2°stralcio)</t>
  </si>
  <si>
    <t>ALLEGATO B</t>
  </si>
  <si>
    <t>* il progetto potrà essere finanziato solo successivamente all'approvazione del Piano d'Ambito e della sua conformità con il Piano suddetto</t>
  </si>
  <si>
    <t xml:space="preserve">Elenco Progetti prioritari - SECONDA PROGRAMMAZIONE </t>
  </si>
  <si>
    <t>Contributo assegnato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</si>
</sst>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"/>
    <numFmt numFmtId="172" formatCode="#,##0.000"/>
    <numFmt numFmtId="173" formatCode="_-* #,##0.00_-;\-* #,##0.00_-;_-* &quot;-&quot;_-;_-@_-"/>
    <numFmt numFmtId="174" formatCode="0.0"/>
    <numFmt numFmtId="175" formatCode="d\ mmmm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 vertical="justify"/>
    </xf>
    <xf numFmtId="4" fontId="2" fillId="0" borderId="3" xfId="0" applyNumberFormat="1" applyFont="1" applyFill="1" applyBorder="1" applyAlignment="1">
      <alignment/>
    </xf>
    <xf numFmtId="9" fontId="2" fillId="0" borderId="3" xfId="17" applyFont="1" applyFill="1" applyBorder="1" applyAlignment="1">
      <alignment horizontal="center" vertical="justify"/>
    </xf>
    <xf numFmtId="4" fontId="2" fillId="0" borderId="3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 horizontal="right"/>
    </xf>
    <xf numFmtId="4" fontId="2" fillId="0" borderId="4" xfId="0" applyNumberFormat="1" applyFont="1" applyFill="1" applyBorder="1" applyAlignment="1">
      <alignment/>
    </xf>
    <xf numFmtId="9" fontId="2" fillId="0" borderId="4" xfId="17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vertical="justify"/>
    </xf>
    <xf numFmtId="0" fontId="2" fillId="0" borderId="4" xfId="0" applyFont="1" applyBorder="1" applyAlignment="1">
      <alignment horizontal="center"/>
    </xf>
    <xf numFmtId="4" fontId="2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16" applyNumberFormat="1" applyFont="1" applyBorder="1" applyAlignment="1">
      <alignment horizontal="right"/>
    </xf>
    <xf numFmtId="17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/>
    </xf>
    <xf numFmtId="9" fontId="2" fillId="0" borderId="2" xfId="17" applyFont="1" applyFill="1" applyBorder="1" applyAlignment="1">
      <alignment horizontal="center"/>
    </xf>
    <xf numFmtId="9" fontId="2" fillId="0" borderId="3" xfId="17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4.00390625" style="0" customWidth="1"/>
    <col min="3" max="3" width="22.140625" style="0" customWidth="1"/>
    <col min="4" max="4" width="44.00390625" style="0" customWidth="1"/>
    <col min="5" max="5" width="17.140625" style="0" customWidth="1"/>
    <col min="6" max="6" width="12.28125" style="0" customWidth="1"/>
    <col min="7" max="7" width="18.57421875" style="0" customWidth="1"/>
    <col min="9" max="9" width="10.140625" style="0" customWidth="1"/>
    <col min="10" max="10" width="12.7109375" style="0" customWidth="1"/>
  </cols>
  <sheetData>
    <row r="7" ht="21.7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 topLeftCell="D1">
      <selection activeCell="E3" sqref="E3"/>
    </sheetView>
  </sheetViews>
  <sheetFormatPr defaultColWidth="9.140625" defaultRowHeight="12.75"/>
  <cols>
    <col min="1" max="1" width="10.8515625" style="0" customWidth="1"/>
    <col min="2" max="2" width="14.00390625" style="0" customWidth="1"/>
    <col min="3" max="3" width="22.140625" style="0" customWidth="1"/>
    <col min="4" max="4" width="44.00390625" style="0" customWidth="1"/>
    <col min="5" max="5" width="17.140625" style="0" customWidth="1"/>
    <col min="6" max="6" width="12.28125" style="2" customWidth="1"/>
    <col min="8" max="8" width="10.140625" style="0" bestFit="1" customWidth="1"/>
    <col min="9" max="9" width="12.7109375" style="0" bestFit="1" customWidth="1"/>
  </cols>
  <sheetData>
    <row r="1" spans="1:6" ht="15">
      <c r="A1" s="16" t="s">
        <v>55</v>
      </c>
      <c r="B1" s="16"/>
      <c r="C1" s="17"/>
      <c r="D1" s="18"/>
      <c r="E1" s="7"/>
      <c r="F1"/>
    </row>
    <row r="2" spans="1:6" ht="15">
      <c r="A2" s="16" t="s">
        <v>56</v>
      </c>
      <c r="B2" s="16"/>
      <c r="C2" s="17"/>
      <c r="D2" s="18"/>
      <c r="E2" s="7"/>
      <c r="F2"/>
    </row>
    <row r="3" spans="1:6" ht="15">
      <c r="A3" s="16" t="s">
        <v>15</v>
      </c>
      <c r="B3" s="16"/>
      <c r="C3" s="17"/>
      <c r="D3" s="18"/>
      <c r="E3" s="7"/>
      <c r="F3"/>
    </row>
    <row r="4" spans="3:6" ht="12.75">
      <c r="C4" s="19"/>
      <c r="D4" s="4" t="s">
        <v>65</v>
      </c>
      <c r="E4" s="55">
        <v>38100</v>
      </c>
      <c r="F4"/>
    </row>
    <row r="5" spans="1:6" ht="13.5" thickBot="1">
      <c r="A5" s="67" t="s">
        <v>76</v>
      </c>
      <c r="B5" s="3"/>
      <c r="C5" s="20"/>
      <c r="D5" s="18"/>
      <c r="E5" s="7"/>
      <c r="F5"/>
    </row>
    <row r="6" spans="1:6" ht="26.25" thickBot="1">
      <c r="A6" s="57" t="s">
        <v>57</v>
      </c>
      <c r="B6" s="21" t="s">
        <v>58</v>
      </c>
      <c r="C6" s="21" t="s">
        <v>59</v>
      </c>
      <c r="D6" s="21" t="s">
        <v>13</v>
      </c>
      <c r="E6" s="21" t="s">
        <v>60</v>
      </c>
      <c r="F6" s="21" t="s">
        <v>77</v>
      </c>
    </row>
    <row r="7" spans="1:6" ht="12.75">
      <c r="A7" s="36">
        <v>1</v>
      </c>
      <c r="B7" s="36" t="s">
        <v>0</v>
      </c>
      <c r="C7" s="22" t="s">
        <v>15</v>
      </c>
      <c r="D7" s="22" t="s">
        <v>72</v>
      </c>
      <c r="E7" s="37">
        <v>40565</v>
      </c>
      <c r="F7" s="37">
        <f>+E7*0.7</f>
        <v>28395.5</v>
      </c>
    </row>
    <row r="8" spans="1:6" ht="12.75">
      <c r="A8" s="38">
        <v>2</v>
      </c>
      <c r="B8" s="38" t="s">
        <v>1</v>
      </c>
      <c r="C8" s="23" t="s">
        <v>15</v>
      </c>
      <c r="D8" s="23" t="s">
        <v>73</v>
      </c>
      <c r="E8" s="39">
        <v>254435</v>
      </c>
      <c r="F8" s="40">
        <f>+E8*0.7</f>
        <v>178104.5</v>
      </c>
    </row>
    <row r="9" spans="1:6" s="5" customFormat="1" ht="21.75" customHeight="1">
      <c r="A9" s="38">
        <v>3</v>
      </c>
      <c r="B9" s="38" t="s">
        <v>2</v>
      </c>
      <c r="C9" s="23" t="s">
        <v>15</v>
      </c>
      <c r="D9" s="41" t="s">
        <v>50</v>
      </c>
      <c r="E9" s="39">
        <v>130000</v>
      </c>
      <c r="F9" s="40">
        <f>+E9*0.4</f>
        <v>52000</v>
      </c>
    </row>
    <row r="10" spans="1:6" ht="12.75">
      <c r="A10" s="38">
        <v>4</v>
      </c>
      <c r="B10" s="38" t="s">
        <v>3</v>
      </c>
      <c r="C10" s="23" t="s">
        <v>16</v>
      </c>
      <c r="D10" s="23" t="s">
        <v>22</v>
      </c>
      <c r="E10" s="40">
        <v>789636.41</v>
      </c>
      <c r="F10" s="40">
        <v>552745.49</v>
      </c>
    </row>
    <row r="11" spans="1:6" ht="22.5">
      <c r="A11" s="38">
        <v>5</v>
      </c>
      <c r="B11" s="38" t="s">
        <v>4</v>
      </c>
      <c r="C11" s="23" t="s">
        <v>52</v>
      </c>
      <c r="D11" s="23" t="s">
        <v>66</v>
      </c>
      <c r="E11" s="40">
        <v>120000</v>
      </c>
      <c r="F11" s="40">
        <v>96000</v>
      </c>
    </row>
    <row r="12" spans="1:6" ht="12.75">
      <c r="A12" s="38">
        <v>6</v>
      </c>
      <c r="B12" s="38" t="s">
        <v>5</v>
      </c>
      <c r="C12" s="23" t="s">
        <v>17</v>
      </c>
      <c r="D12" s="23" t="s">
        <v>53</v>
      </c>
      <c r="E12" s="40">
        <v>350000</v>
      </c>
      <c r="F12" s="40">
        <v>245000</v>
      </c>
    </row>
    <row r="13" spans="1:6" ht="12.75">
      <c r="A13" s="38">
        <v>7</v>
      </c>
      <c r="B13" s="38" t="s">
        <v>6</v>
      </c>
      <c r="C13" s="23" t="s">
        <v>18</v>
      </c>
      <c r="D13" s="23" t="s">
        <v>23</v>
      </c>
      <c r="E13" s="40">
        <v>490000</v>
      </c>
      <c r="F13" s="40">
        <v>343000</v>
      </c>
    </row>
    <row r="14" spans="1:6" ht="22.5">
      <c r="A14" s="38">
        <v>8</v>
      </c>
      <c r="B14" s="38" t="s">
        <v>7</v>
      </c>
      <c r="C14" s="23" t="s">
        <v>19</v>
      </c>
      <c r="D14" s="23" t="s">
        <v>24</v>
      </c>
      <c r="E14" s="40">
        <v>571428.57</v>
      </c>
      <c r="F14" s="40">
        <v>400000</v>
      </c>
    </row>
    <row r="15" spans="1:6" ht="12.75">
      <c r="A15" s="38">
        <v>9</v>
      </c>
      <c r="B15" s="38" t="s">
        <v>8</v>
      </c>
      <c r="C15" s="23" t="s">
        <v>20</v>
      </c>
      <c r="D15" s="23" t="s">
        <v>25</v>
      </c>
      <c r="E15" s="40">
        <v>725714.29</v>
      </c>
      <c r="F15" s="40">
        <v>508000</v>
      </c>
    </row>
    <row r="16" spans="1:6" ht="22.5">
      <c r="A16" s="38">
        <v>10</v>
      </c>
      <c r="B16" s="38" t="s">
        <v>9</v>
      </c>
      <c r="C16" s="23" t="s">
        <v>47</v>
      </c>
      <c r="D16" s="23" t="s">
        <v>26</v>
      </c>
      <c r="E16" s="40">
        <v>304933.2174999991</v>
      </c>
      <c r="F16" s="40">
        <f>+E16*0.8</f>
        <v>243946.5739999993</v>
      </c>
    </row>
    <row r="17" spans="1:6" ht="22.5">
      <c r="A17" s="38">
        <v>11</v>
      </c>
      <c r="B17" s="38" t="s">
        <v>10</v>
      </c>
      <c r="C17" s="23" t="s">
        <v>48</v>
      </c>
      <c r="D17" s="23" t="s">
        <v>27</v>
      </c>
      <c r="E17" s="40">
        <v>571428.57</v>
      </c>
      <c r="F17" s="40">
        <v>400000</v>
      </c>
    </row>
    <row r="18" spans="1:8" ht="12.75">
      <c r="A18" s="38">
        <v>12</v>
      </c>
      <c r="B18" s="38" t="s">
        <v>11</v>
      </c>
      <c r="C18" s="23" t="s">
        <v>21</v>
      </c>
      <c r="D18" s="23" t="s">
        <v>28</v>
      </c>
      <c r="E18" s="40">
        <v>1658953.46</v>
      </c>
      <c r="F18" s="40">
        <f>+E18*0.6</f>
        <v>995372.0759999999</v>
      </c>
      <c r="H18" s="1"/>
    </row>
    <row r="19" spans="1:8" s="5" customFormat="1" ht="13.5" thickBot="1">
      <c r="A19" s="42">
        <v>13</v>
      </c>
      <c r="B19" s="42" t="s">
        <v>12</v>
      </c>
      <c r="C19" s="24" t="s">
        <v>51</v>
      </c>
      <c r="D19" s="24" t="s">
        <v>29</v>
      </c>
      <c r="E19" s="43">
        <v>454209.16</v>
      </c>
      <c r="F19" s="43">
        <v>317946.41</v>
      </c>
      <c r="H19" s="6"/>
    </row>
    <row r="20" spans="1:6" s="3" customFormat="1" ht="13.5" thickBot="1">
      <c r="A20" s="63" t="s">
        <v>63</v>
      </c>
      <c r="B20" s="64"/>
      <c r="C20" s="44"/>
      <c r="D20" s="45"/>
      <c r="E20" s="46">
        <f>SUM(E7:E19)</f>
        <v>6461303.677499999</v>
      </c>
      <c r="F20" s="46">
        <f>SUM(F7:F19)</f>
        <v>4360510.549999999</v>
      </c>
    </row>
    <row r="21" spans="1:6" ht="12.75">
      <c r="A21" s="9"/>
      <c r="B21" s="9"/>
      <c r="C21" s="11"/>
      <c r="D21" s="14"/>
      <c r="E21" s="15"/>
      <c r="F21" s="8"/>
    </row>
    <row r="22" spans="1:6" ht="12.75">
      <c r="A22" s="50" t="s">
        <v>75</v>
      </c>
      <c r="B22" s="51"/>
      <c r="C22" s="52"/>
      <c r="D22" s="53"/>
      <c r="E22" s="54"/>
      <c r="F22" s="54"/>
    </row>
    <row r="23" ht="12.75">
      <c r="F23"/>
    </row>
    <row r="24" spans="1:6" ht="12.75">
      <c r="A24" t="s">
        <v>64</v>
      </c>
      <c r="F24"/>
    </row>
    <row r="25" ht="12.75">
      <c r="F25"/>
    </row>
  </sheetData>
  <mergeCells count="1">
    <mergeCell ref="A20:B20"/>
  </mergeCells>
  <printOptions horizontalCentered="1"/>
  <pageMargins left="0.3937007874015748" right="0.275590551181102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F1">
      <selection activeCell="G2" sqref="G2"/>
    </sheetView>
  </sheetViews>
  <sheetFormatPr defaultColWidth="9.140625" defaultRowHeight="12.75"/>
  <cols>
    <col min="1" max="1" width="12.140625" style="0" customWidth="1"/>
    <col min="2" max="2" width="11.8515625" style="0" customWidth="1"/>
    <col min="3" max="3" width="19.421875" style="0" customWidth="1"/>
    <col min="4" max="4" width="37.421875" style="0" customWidth="1"/>
    <col min="5" max="6" width="14.00390625" style="0" customWidth="1"/>
    <col min="7" max="7" width="16.7109375" style="0" customWidth="1"/>
  </cols>
  <sheetData>
    <row r="1" spans="1:7" ht="15">
      <c r="A1" s="16" t="s">
        <v>55</v>
      </c>
      <c r="B1" s="16"/>
      <c r="C1" s="17"/>
      <c r="D1" s="18"/>
      <c r="E1" s="7"/>
      <c r="G1" s="56" t="s">
        <v>74</v>
      </c>
    </row>
    <row r="2" spans="1:7" ht="15">
      <c r="A2" s="16" t="s">
        <v>56</v>
      </c>
      <c r="B2" s="16"/>
      <c r="C2" s="17"/>
      <c r="D2" s="18"/>
      <c r="E2" s="7"/>
      <c r="G2" s="7"/>
    </row>
    <row r="3" spans="1:7" ht="15">
      <c r="A3" s="16" t="s">
        <v>15</v>
      </c>
      <c r="B3" s="16"/>
      <c r="C3" s="17"/>
      <c r="D3" s="18"/>
      <c r="E3" s="7"/>
      <c r="G3" s="7"/>
    </row>
    <row r="4" spans="3:7" ht="12.75">
      <c r="C4" s="19"/>
      <c r="D4" s="4" t="s">
        <v>65</v>
      </c>
      <c r="E4" s="55">
        <v>38100</v>
      </c>
      <c r="G4" s="7"/>
    </row>
    <row r="5" spans="1:5" ht="13.5" thickBot="1">
      <c r="A5" s="3" t="s">
        <v>67</v>
      </c>
      <c r="B5" s="3"/>
      <c r="C5" s="20"/>
      <c r="D5" s="18"/>
      <c r="E5" s="7"/>
    </row>
    <row r="6" spans="1:7" ht="26.25" thickBot="1">
      <c r="A6" s="21" t="s">
        <v>57</v>
      </c>
      <c r="B6" s="21" t="s">
        <v>58</v>
      </c>
      <c r="C6" s="21" t="s">
        <v>59</v>
      </c>
      <c r="D6" s="21" t="s">
        <v>13</v>
      </c>
      <c r="E6" s="21" t="s">
        <v>60</v>
      </c>
      <c r="F6" s="21" t="s">
        <v>14</v>
      </c>
      <c r="G6" s="21" t="s">
        <v>61</v>
      </c>
    </row>
    <row r="7" spans="1:7" ht="35.25" customHeight="1">
      <c r="A7" s="47">
        <v>1</v>
      </c>
      <c r="B7" s="47" t="s">
        <v>30</v>
      </c>
      <c r="C7" s="22" t="s">
        <v>31</v>
      </c>
      <c r="D7" s="22" t="s">
        <v>68</v>
      </c>
      <c r="E7" s="59">
        <v>147000</v>
      </c>
      <c r="F7" s="59">
        <f aca="true" t="shared" si="0" ref="F7:F16">+E7*0.7</f>
        <v>102900</v>
      </c>
      <c r="G7" s="61">
        <f>+F7/E7</f>
        <v>0.7</v>
      </c>
    </row>
    <row r="8" spans="1:7" ht="24.75" customHeight="1">
      <c r="A8" s="48">
        <v>2</v>
      </c>
      <c r="B8" s="48" t="s">
        <v>32</v>
      </c>
      <c r="C8" s="23" t="s">
        <v>33</v>
      </c>
      <c r="D8" s="23" t="s">
        <v>34</v>
      </c>
      <c r="E8" s="32">
        <v>150000</v>
      </c>
      <c r="F8" s="60">
        <f t="shared" si="0"/>
        <v>105000</v>
      </c>
      <c r="G8" s="62">
        <f aca="true" t="shared" si="1" ref="G8:G16">+F8/E8</f>
        <v>0.7</v>
      </c>
    </row>
    <row r="9" spans="1:7" ht="33.75" customHeight="1">
      <c r="A9" s="48">
        <v>3</v>
      </c>
      <c r="B9" s="48" t="s">
        <v>35</v>
      </c>
      <c r="C9" s="23" t="s">
        <v>31</v>
      </c>
      <c r="D9" s="23" t="s">
        <v>69</v>
      </c>
      <c r="E9" s="32">
        <v>147000</v>
      </c>
      <c r="F9" s="32">
        <f t="shared" si="0"/>
        <v>102900</v>
      </c>
      <c r="G9" s="62">
        <f t="shared" si="1"/>
        <v>0.7</v>
      </c>
    </row>
    <row r="10" spans="1:7" ht="12.75">
      <c r="A10" s="48">
        <v>4</v>
      </c>
      <c r="B10" s="48" t="s">
        <v>36</v>
      </c>
      <c r="C10" s="23" t="s">
        <v>33</v>
      </c>
      <c r="D10" s="23" t="s">
        <v>37</v>
      </c>
      <c r="E10" s="29">
        <v>150000</v>
      </c>
      <c r="F10" s="30">
        <f t="shared" si="0"/>
        <v>105000</v>
      </c>
      <c r="G10" s="62">
        <f t="shared" si="1"/>
        <v>0.7</v>
      </c>
    </row>
    <row r="11" spans="1:7" ht="22.5">
      <c r="A11" s="48">
        <v>5</v>
      </c>
      <c r="B11" s="48" t="s">
        <v>38</v>
      </c>
      <c r="C11" s="23" t="s">
        <v>21</v>
      </c>
      <c r="D11" s="23" t="s">
        <v>70</v>
      </c>
      <c r="E11" s="32">
        <v>150000</v>
      </c>
      <c r="F11" s="32">
        <f t="shared" si="0"/>
        <v>105000</v>
      </c>
      <c r="G11" s="62">
        <f t="shared" si="1"/>
        <v>0.7</v>
      </c>
    </row>
    <row r="12" spans="1:7" ht="12.75">
      <c r="A12" s="48">
        <v>6</v>
      </c>
      <c r="B12" s="48" t="s">
        <v>39</v>
      </c>
      <c r="C12" s="23" t="s">
        <v>40</v>
      </c>
      <c r="D12" s="23" t="s">
        <v>41</v>
      </c>
      <c r="E12" s="32">
        <v>129144.22</v>
      </c>
      <c r="F12" s="30">
        <f t="shared" si="0"/>
        <v>90400.954</v>
      </c>
      <c r="G12" s="31">
        <f t="shared" si="1"/>
        <v>0.7</v>
      </c>
    </row>
    <row r="13" spans="1:7" ht="12.75">
      <c r="A13" s="48">
        <v>7</v>
      </c>
      <c r="B13" s="48" t="s">
        <v>42</v>
      </c>
      <c r="C13" s="23" t="s">
        <v>21</v>
      </c>
      <c r="D13" s="23" t="s">
        <v>49</v>
      </c>
      <c r="E13" s="32">
        <v>388135.73</v>
      </c>
      <c r="F13" s="30">
        <f t="shared" si="0"/>
        <v>271695.011</v>
      </c>
      <c r="G13" s="31">
        <f t="shared" si="1"/>
        <v>0.7000000000000001</v>
      </c>
    </row>
    <row r="14" spans="1:7" ht="12.75">
      <c r="A14" s="48">
        <v>8</v>
      </c>
      <c r="B14" s="48" t="s">
        <v>43</v>
      </c>
      <c r="C14" s="23" t="s">
        <v>44</v>
      </c>
      <c r="D14" s="23" t="s">
        <v>54</v>
      </c>
      <c r="E14" s="32">
        <v>8800</v>
      </c>
      <c r="F14" s="30">
        <f t="shared" si="0"/>
        <v>6160</v>
      </c>
      <c r="G14" s="31">
        <f t="shared" si="1"/>
        <v>0.7</v>
      </c>
    </row>
    <row r="15" spans="1:7" ht="27.75" customHeight="1">
      <c r="A15" s="48">
        <v>9</v>
      </c>
      <c r="B15" s="48" t="s">
        <v>45</v>
      </c>
      <c r="C15" s="23" t="s">
        <v>21</v>
      </c>
      <c r="D15" s="23" t="s">
        <v>71</v>
      </c>
      <c r="E15" s="30">
        <v>528124.9</v>
      </c>
      <c r="F15" s="30">
        <f t="shared" si="0"/>
        <v>369687.43</v>
      </c>
      <c r="G15" s="62">
        <f t="shared" si="1"/>
        <v>0.7</v>
      </c>
    </row>
    <row r="16" spans="1:7" ht="13.5" thickBot="1">
      <c r="A16" s="49">
        <v>10</v>
      </c>
      <c r="B16" s="49" t="s">
        <v>46</v>
      </c>
      <c r="C16" s="24" t="s">
        <v>44</v>
      </c>
      <c r="D16" s="24" t="s">
        <v>54</v>
      </c>
      <c r="E16" s="33">
        <v>18500</v>
      </c>
      <c r="F16" s="34">
        <f t="shared" si="0"/>
        <v>12950</v>
      </c>
      <c r="G16" s="35">
        <f t="shared" si="1"/>
        <v>0.7</v>
      </c>
    </row>
    <row r="17" spans="1:7" ht="13.5" thickBot="1">
      <c r="A17" s="65" t="s">
        <v>62</v>
      </c>
      <c r="B17" s="66"/>
      <c r="C17" s="25"/>
      <c r="D17" s="26"/>
      <c r="E17" s="28">
        <f>E7+E8+E9+E10+E11+E12+E13+E14+E15+E16</f>
        <v>1816704.85</v>
      </c>
      <c r="F17" s="58">
        <f>F7+F8+F9+F10+F11+F12+F13+F14+F15+F16</f>
        <v>1271693.395</v>
      </c>
      <c r="G17" s="27"/>
    </row>
    <row r="18" spans="1:7" ht="12.75">
      <c r="A18" s="9"/>
      <c r="B18" s="9"/>
      <c r="C18" s="5"/>
      <c r="D18" s="13"/>
      <c r="E18" s="12"/>
      <c r="F18" s="8"/>
      <c r="G18" s="10"/>
    </row>
    <row r="19" spans="1:7" ht="12.75">
      <c r="A19" s="9"/>
      <c r="B19" s="9"/>
      <c r="C19" s="11"/>
      <c r="D19" s="14"/>
      <c r="E19" s="15"/>
      <c r="F19" s="8"/>
      <c r="G19" s="15"/>
    </row>
  </sheetData>
  <mergeCells count="1">
    <mergeCell ref="A17:B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Piacenza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Provincia di Piacenza</dc:creator>
  <cp:keywords/>
  <dc:description/>
  <cp:lastModifiedBy>Provincia di Piacenza</cp:lastModifiedBy>
  <cp:lastPrinted>2005-03-29T07:46:45Z</cp:lastPrinted>
  <dcterms:created xsi:type="dcterms:W3CDTF">2003-11-27T14:13:41Z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